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shdgov-my.sharepoint.com/personal/ihernandez_shd_gov_co/Documents/Documentos/Asesora despacho/Proposiciones/387 - Julián Triana y Julián Rodríguez/"/>
    </mc:Choice>
  </mc:AlternateContent>
  <xr:revisionPtr revIDLastSave="0" documentId="8_{971F9F0C-5C89-4BE3-8B66-C1955DD57D1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Hoja1" sheetId="1" r:id="rId1"/>
  </sheets>
  <definedNames>
    <definedName name="_xlnm.Print_Area" localSheetId="0">Hoja1!$N$1:$S$5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" i="1" l="1"/>
  <c r="T5" i="1"/>
  <c r="V3" i="1"/>
  <c r="V4" i="1"/>
  <c r="T4" i="1"/>
  <c r="T3" i="1"/>
  <c r="S3" i="1"/>
  <c r="S4" i="1"/>
  <c r="R5" i="1"/>
  <c r="Q5" i="1"/>
  <c r="G2" i="1"/>
</calcChain>
</file>

<file path=xl/sharedStrings.xml><?xml version="1.0" encoding="utf-8"?>
<sst xmlns="http://schemas.openxmlformats.org/spreadsheetml/2006/main" count="50" uniqueCount="40">
  <si>
    <t>Año del contrato</t>
  </si>
  <si>
    <t>Modalidad</t>
  </si>
  <si>
    <t xml:space="preserve">Objeto del contrato </t>
  </si>
  <si>
    <t xml:space="preserve">Valor inicial del contrato </t>
  </si>
  <si>
    <t>Valor de la adición 1 del contrato</t>
  </si>
  <si>
    <t>Valor de la adición 2 del contrato</t>
  </si>
  <si>
    <t>Valor total</t>
  </si>
  <si>
    <t>Fecha de inicio</t>
  </si>
  <si>
    <t>Plazo inicial del contrato</t>
  </si>
  <si>
    <t>Plazo prórroga del contrato</t>
  </si>
  <si>
    <t>Plazo total</t>
  </si>
  <si>
    <t>Fecha de finalización</t>
  </si>
  <si>
    <t>Número del contrato</t>
  </si>
  <si>
    <t>Nombre del contratista</t>
  </si>
  <si>
    <t>Nº. de proceso SECOP</t>
  </si>
  <si>
    <t>Enlace del proceso en SECOP II</t>
  </si>
  <si>
    <t>Valor PAA vigencia 2024 (sin reservas presupuestales)</t>
  </si>
  <si>
    <t>Ejecutado en vigencia 2024</t>
  </si>
  <si>
    <t>Porcentaje de ejecución vigencia 2024</t>
  </si>
  <si>
    <t>Valor PAA vigencia 2025 (sin reservas presupuestales)</t>
  </si>
  <si>
    <t>Ejecutado en vigencia 2025</t>
  </si>
  <si>
    <t>Porcentaje de ejecución vigencia 2025</t>
  </si>
  <si>
    <t xml:space="preserve">SELECCIÓN ABREVIADA DE MENOR CUANTIA </t>
  </si>
  <si>
    <t>Prestar los servicios integrales para gestión de las estrategias de comunicaciones y central medios para la producción y ejecución de campañas de divulgación, impresos, material P.O.P, videos y piezas institucionales a fin de divulgar contenidos de la Secretaría Distrital de Hacienda. ( 2023-2024)</t>
  </si>
  <si>
    <t>8 meses 14 días</t>
  </si>
  <si>
    <t>3 meses</t>
  </si>
  <si>
    <t>11 meses 14 días</t>
  </si>
  <si>
    <t>UNIVERSAL GROUP AGENCIA DE COMUNICACIONES S.A.S</t>
  </si>
  <si>
    <t>SDH-SAMC-0003- 2023</t>
  </si>
  <si>
    <t>community.secop.gov.co/Public/Tendering/OpportunityDetail/Index?noticeUID=CO1.NTC.4306801</t>
  </si>
  <si>
    <t>DIRECTA -OTRAS CAUSALES</t>
  </si>
  <si>
    <t>Proveer a la Secretaría Distrital de Hacienda los servicios de Central de Medios para la divulgación institucional de sus planes, programas, proyectos y políticas, a través de la planeación, ordenación, seguimiento, compra y optimización de espacios en medios de comunicación masivos, alternativos y comunitarios mediante el desarrollo y ejecución de acciones de pauta digital, tradicional y no tradicional, sujetándose a los lineamientos estratégicos que determine la Entidad.</t>
  </si>
  <si>
    <t>N/A</t>
  </si>
  <si>
    <t>9 meses</t>
  </si>
  <si>
    <t>EMPRESA DE TELECOMUNICACIONES DE BOGOTÁ - ETB S.A. ESP</t>
  </si>
  <si>
    <t>SDH-CD-0466-2024</t>
  </si>
  <si>
    <t>https://community.secop.gov.co/Public/Tendering/OpportunityDetail/Index?noticeUID=CO1.NTC.7016065</t>
  </si>
  <si>
    <t>Prestar los servicios integrales para gestión de las estrategias de comunicaciones para la producción y ejecución de compañas ATL y BTL, en donde se incluya desde la creatividad hasta la producción y diseño de material P.O.P, videos y piezas institucionales a fin de divulgar contenidos de la Secretaría Distrital de Hacienda.</t>
  </si>
  <si>
    <t>SDH-SAMC-0008- 2024</t>
  </si>
  <si>
    <t>https://community.secop.gov.co/Public/Tendering/OpportunityDetail/Index?noticeUID=CO1.NTC.7019253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</si>
</sst>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\ #,##0;[Red]\-&quot;$&quot;\ #,##0"/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u/>
      <sz val="12"/>
      <color theme="10"/>
      <name val="Arial"/>
      <family val="2"/>
    </font>
    <font>
      <b/>
      <sz val="11"/>
      <color rgb="FFFFFFFF"/>
      <name val="Calibri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rgb="FF000000"/>
      </patternFill>
    </fill>
    <fill>
      <patternFill patternType="solid">
        <fgColor theme="6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6" fontId="2" fillId="2" borderId="1" xfId="0" applyNumberFormat="1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6" fontId="0" fillId="0" borderId="1" xfId="0" applyNumberFormat="1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3" fillId="0" borderId="1" xfId="2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1" applyNumberFormat="1" applyFont="1" applyAlignment="1">
      <alignment horizontal="right" vertical="center" wrapText="1"/>
    </xf>
    <xf numFmtId="0" fontId="3" fillId="4" borderId="0" xfId="2" applyFill="1" applyAlignment="1">
      <alignment vertical="center" wrapText="1"/>
    </xf>
    <xf numFmtId="6" fontId="2" fillId="2" borderId="1" xfId="0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1" applyNumberFormat="1" applyFont="1" applyFill="1" applyBorder="1" applyAlignment="1">
      <alignment horizontal="right" vertical="center" wrapText="1"/>
    </xf>
    <xf numFmtId="10" fontId="0" fillId="0" borderId="1" xfId="3" applyNumberFormat="1" applyFont="1" applyFill="1" applyBorder="1" applyAlignment="1">
      <alignment horizontal="right" vertical="center" wrapText="1"/>
    </xf>
    <xf numFmtId="164" fontId="5" fillId="5" borderId="1" xfId="1" applyNumberFormat="1" applyFont="1" applyFill="1" applyBorder="1" applyAlignment="1">
      <alignment horizontal="right" vertical="center" wrapText="1"/>
    </xf>
    <xf numFmtId="10" fontId="2" fillId="2" borderId="1" xfId="3" applyNumberFormat="1" applyFont="1" applyFill="1" applyBorder="1" applyAlignment="1">
      <alignment vertical="center" wrapText="1"/>
    </xf>
    <xf numFmtId="164" fontId="2" fillId="2" borderId="1" xfId="1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4" fillId="6" borderId="1" xfId="1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1" applyNumberFormat="1" applyFont="1" applyFill="1" applyBorder="1" applyAlignment="1">
      <alignment horizontal="center" vertical="center" wrapText="1"/>
    </xf>
    <xf numFmtId="6" fontId="2" fillId="0" borderId="1" xfId="0" applyNumberFormat="1" applyFont="1" applyBorder="1" applyAlignment="1">
      <alignment vertical="center" wrapText="1"/>
    </xf>
  </cellXfs>
  <cellStyles count="4">
    <cellStyle name="Hipervínculo" xfId="2" builtinId="8"/>
    <cellStyle name="Moneda" xfId="1" builtinId="4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community.secop.gov.co/Public/Tendering/OpportunityDetail/Index?noticeUID=CO1.NTC.7016065" TargetMode="External"/><Relationship Id="rId1" Type="http://schemas.openxmlformats.org/officeDocument/2006/relationships/hyperlink" Target="https://community.secop.gov.co/Public/Tendering/OpportunityDetail/Index?noticeUID=CO1.NTC.70192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5"/>
  <sheetViews>
    <sheetView showGridLines="0" tabSelected="1" zoomScale="85" zoomScaleNormal="85" workbookViewId="0">
      <selection activeCell="D4" sqref="D4"/>
    </sheetView>
  </sheetViews>
  <sheetFormatPr baseColWidth="10" defaultColWidth="11.53515625" defaultRowHeight="15.5" x14ac:dyDescent="0.35"/>
  <cols>
    <col min="1" max="1" width="6.53515625" style="1" bestFit="1" customWidth="1"/>
    <col min="2" max="2" width="13.765625" style="1" customWidth="1"/>
    <col min="3" max="3" width="31.3046875" style="1" bestFit="1" customWidth="1"/>
    <col min="4" max="4" width="13.765625" style="1" customWidth="1"/>
    <col min="5" max="5" width="13.4609375" style="1" customWidth="1"/>
    <col min="6" max="6" width="13.07421875" style="1" customWidth="1"/>
    <col min="7" max="7" width="14.4609375" style="1" bestFit="1" customWidth="1"/>
    <col min="8" max="8" width="10.3046875" style="1" bestFit="1" customWidth="1"/>
    <col min="9" max="9" width="11.4609375" style="1" bestFit="1" customWidth="1"/>
    <col min="10" max="11" width="11.4609375" style="1" customWidth="1"/>
    <col min="12" max="12" width="10.3046875" style="1" bestFit="1" customWidth="1"/>
    <col min="13" max="13" width="9" style="1" bestFit="1" customWidth="1"/>
    <col min="14" max="14" width="22.07421875" style="1" bestFit="1" customWidth="1"/>
    <col min="15" max="15" width="11.07421875" style="1" bestFit="1" customWidth="1"/>
    <col min="16" max="16" width="11.53515625" style="1"/>
    <col min="17" max="17" width="16.07421875" style="1" bestFit="1" customWidth="1"/>
    <col min="18" max="18" width="16.07421875" style="11" bestFit="1" customWidth="1"/>
    <col min="19" max="19" width="10" style="11" bestFit="1" customWidth="1"/>
    <col min="20" max="20" width="17.84375" style="1" bestFit="1" customWidth="1"/>
    <col min="21" max="21" width="15.53515625" style="1" bestFit="1" customWidth="1"/>
    <col min="22" max="22" width="13.4609375" style="1" bestFit="1" customWidth="1"/>
    <col min="23" max="16384" width="11.53515625" style="1"/>
  </cols>
  <sheetData>
    <row r="1" spans="1:22" s="10" customFormat="1" ht="58" x14ac:dyDescent="0.3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9" t="s">
        <v>10</v>
      </c>
      <c r="L1" s="9" t="s">
        <v>11</v>
      </c>
      <c r="M1" s="9" t="s">
        <v>12</v>
      </c>
      <c r="N1" s="9" t="s">
        <v>13</v>
      </c>
      <c r="O1" s="9" t="s">
        <v>14</v>
      </c>
      <c r="P1" s="9" t="s">
        <v>15</v>
      </c>
      <c r="Q1" s="25" t="s">
        <v>16</v>
      </c>
      <c r="R1" s="26" t="s">
        <v>17</v>
      </c>
      <c r="S1" s="26" t="s">
        <v>18</v>
      </c>
      <c r="T1" s="23" t="s">
        <v>19</v>
      </c>
      <c r="U1" s="24" t="s">
        <v>20</v>
      </c>
      <c r="V1" s="24" t="s">
        <v>21</v>
      </c>
    </row>
    <row r="2" spans="1:22" s="10" customFormat="1" ht="156.75" customHeight="1" x14ac:dyDescent="0.35">
      <c r="A2" s="5">
        <v>2023</v>
      </c>
      <c r="B2" s="17" t="s">
        <v>22</v>
      </c>
      <c r="C2" s="5" t="s">
        <v>23</v>
      </c>
      <c r="D2" s="6">
        <v>900000000</v>
      </c>
      <c r="E2" s="6">
        <v>134000000</v>
      </c>
      <c r="F2" s="6">
        <v>316000000</v>
      </c>
      <c r="G2" s="6">
        <f>SUM(D2:F2)</f>
        <v>1350000000</v>
      </c>
      <c r="H2" s="7">
        <v>45082</v>
      </c>
      <c r="I2" s="15" t="s">
        <v>24</v>
      </c>
      <c r="J2" s="15" t="s">
        <v>25</v>
      </c>
      <c r="K2" s="15" t="s">
        <v>26</v>
      </c>
      <c r="L2" s="7">
        <v>45431</v>
      </c>
      <c r="M2" s="5">
        <v>230574</v>
      </c>
      <c r="N2" s="5" t="s">
        <v>27</v>
      </c>
      <c r="O2" s="5" t="s">
        <v>28</v>
      </c>
      <c r="P2" s="8" t="s">
        <v>29</v>
      </c>
      <c r="Q2" s="18">
        <v>421244142</v>
      </c>
      <c r="R2" s="18">
        <v>395314959</v>
      </c>
      <c r="S2" s="19">
        <v>0.93840000000000001</v>
      </c>
      <c r="T2" s="18">
        <v>0</v>
      </c>
      <c r="U2" s="18">
        <v>0</v>
      </c>
      <c r="V2" s="19">
        <v>0</v>
      </c>
    </row>
    <row r="3" spans="1:22" ht="243" customHeight="1" x14ac:dyDescent="0.35">
      <c r="A3" s="2">
        <v>2024</v>
      </c>
      <c r="B3" s="2" t="s">
        <v>30</v>
      </c>
      <c r="C3" s="2" t="s">
        <v>31</v>
      </c>
      <c r="D3" s="3">
        <v>872610000</v>
      </c>
      <c r="E3" s="13" t="s">
        <v>32</v>
      </c>
      <c r="F3" s="13" t="s">
        <v>32</v>
      </c>
      <c r="G3" s="3">
        <v>872610000</v>
      </c>
      <c r="H3" s="4">
        <v>45611</v>
      </c>
      <c r="I3" s="16" t="s">
        <v>33</v>
      </c>
      <c r="J3" s="13" t="s">
        <v>32</v>
      </c>
      <c r="K3" s="16" t="s">
        <v>33</v>
      </c>
      <c r="L3" s="4">
        <v>45884</v>
      </c>
      <c r="M3" s="2">
        <v>240934</v>
      </c>
      <c r="N3" s="2" t="s">
        <v>34</v>
      </c>
      <c r="O3" s="2" t="s">
        <v>35</v>
      </c>
      <c r="P3" s="12" t="s">
        <v>36</v>
      </c>
      <c r="Q3" s="22">
        <v>150000000</v>
      </c>
      <c r="R3" s="22">
        <v>141776967</v>
      </c>
      <c r="S3" s="21">
        <f>(R3*1)/Q3</f>
        <v>0.94517978000000002</v>
      </c>
      <c r="T3" s="3">
        <f>G3-R3</f>
        <v>730833033</v>
      </c>
      <c r="U3" s="22">
        <v>66458692</v>
      </c>
      <c r="V3" s="21">
        <f>(U3*1)/T3</f>
        <v>9.0935533834853352E-2</v>
      </c>
    </row>
    <row r="4" spans="1:22" ht="172.5" customHeight="1" x14ac:dyDescent="0.35">
      <c r="A4" s="5">
        <v>2024</v>
      </c>
      <c r="B4" s="5" t="s">
        <v>22</v>
      </c>
      <c r="C4" s="5" t="s">
        <v>37</v>
      </c>
      <c r="D4" s="6">
        <v>533566000</v>
      </c>
      <c r="E4" s="6" t="s">
        <v>32</v>
      </c>
      <c r="F4" s="6" t="s">
        <v>32</v>
      </c>
      <c r="G4" s="6">
        <v>533566000</v>
      </c>
      <c r="H4" s="7">
        <v>45639</v>
      </c>
      <c r="I4" s="15" t="s">
        <v>33</v>
      </c>
      <c r="J4" s="15" t="s">
        <v>32</v>
      </c>
      <c r="K4" s="15" t="s">
        <v>33</v>
      </c>
      <c r="L4" s="7">
        <v>45913</v>
      </c>
      <c r="M4" s="5">
        <v>241068</v>
      </c>
      <c r="N4" s="5" t="s">
        <v>27</v>
      </c>
      <c r="O4" s="5" t="s">
        <v>38</v>
      </c>
      <c r="P4" s="8" t="s">
        <v>39</v>
      </c>
      <c r="Q4" s="18">
        <v>100000000</v>
      </c>
      <c r="R4" s="18">
        <v>99828444</v>
      </c>
      <c r="S4" s="19">
        <f>(R4*1)/Q4</f>
        <v>0.99828444000000005</v>
      </c>
      <c r="T4" s="27">
        <f>G4-R4</f>
        <v>433737556</v>
      </c>
      <c r="U4" s="18">
        <v>960570</v>
      </c>
      <c r="V4" s="19">
        <f>(U4*1)/T4</f>
        <v>2.2146341415729283E-3</v>
      </c>
    </row>
    <row r="5" spans="1:22" ht="18" x14ac:dyDescent="0.35">
      <c r="D5" s="14"/>
      <c r="E5" s="14"/>
      <c r="F5" s="14"/>
      <c r="Q5" s="20">
        <f>SUM(Q2:Q4)</f>
        <v>671244142</v>
      </c>
      <c r="R5" s="20">
        <f>SUM(R2:R4)</f>
        <v>636920370</v>
      </c>
      <c r="S5" s="1"/>
      <c r="T5" s="20">
        <f>SUM(T2:T4)</f>
        <v>1164570589</v>
      </c>
      <c r="U5" s="20">
        <f>SUM(U2:U4)</f>
        <v>67419262</v>
      </c>
    </row>
  </sheetData>
  <hyperlinks>
    <hyperlink ref="P4" r:id="rId1" xr:uid="{00000000-0004-0000-0000-000000000000}"/>
    <hyperlink ref="P3" r:id="rId2" xr:uid="{00000000-0004-0000-0000-000001000000}"/>
  </hyperlinks>
  <pageMargins left="0.23622047244094491" right="0.23622047244094491" top="0.74803149606299213" bottom="0.74803149606299213" header="0.31496062992125984" footer="0.31496062992125984"/>
  <pageSetup scale="52" orientation="landscape" r:id="rId3"/>
  <headerFooter>
    <oddHeader xml:space="preserve">&amp;C&amp;"Arial,Negrita"&amp;16Contratos de la Secretaría Distrital de Hacienda adjudicados y celebrados entre el 1 de enero de 2024 y el 31 de diciembre de 2024, cuyo objeto sea generar y divulgar contenidos institucionales&amp;"Arial,Normal"&amp;12. </oddHeader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B7B5557CC3ED04EA56368E34A6CEC5C" ma:contentTypeVersion="10" ma:contentTypeDescription="Crear nuevo documento." ma:contentTypeScope="" ma:versionID="cde268a2d91e7598f7d7ae2bdf5a187d">
  <xsd:schema xmlns:xsd="http://www.w3.org/2001/XMLSchema" xmlns:xs="http://www.w3.org/2001/XMLSchema" xmlns:p="http://schemas.microsoft.com/office/2006/metadata/properties" xmlns:ns2="dbda0477-6a6b-46b8-9f4a-73a27c83c81c" xmlns:ns3="91fc7823-59c6-4654-aee2-683ea8a76130" targetNamespace="http://schemas.microsoft.com/office/2006/metadata/properties" ma:root="true" ma:fieldsID="aa3c66858802b5e7ec11fe1f77e192b1" ns2:_="" ns3:_="">
    <xsd:import namespace="dbda0477-6a6b-46b8-9f4a-73a27c83c81c"/>
    <xsd:import namespace="91fc7823-59c6-4654-aee2-683ea8a7613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da0477-6a6b-46b8-9f4a-73a27c83c8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fc7823-59c6-4654-aee2-683ea8a7613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BD4935-7DE6-4B11-8249-92F1A3EC3AE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D69400E-A7AB-452D-A62B-9FBFC4937AB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DBACDC-9F49-4AFC-A946-D0EEF4D168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bda0477-6a6b-46b8-9f4a-73a27c83c81c"/>
    <ds:schemaRef ds:uri="91fc7823-59c6-4654-aee2-683ea8a761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G. ACOSTA RADA</dc:creator>
  <cp:keywords/>
  <dc:description/>
  <cp:lastModifiedBy>Irma Jenny Hernandez Villanueva</cp:lastModifiedBy>
  <cp:revision/>
  <dcterms:created xsi:type="dcterms:W3CDTF">2024-12-18T16:20:30Z</dcterms:created>
  <dcterms:modified xsi:type="dcterms:W3CDTF">2025-03-13T16:52:30Z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0x010100BB7B5557CC3ED04EA56368E34A6CEC5C</vt:lpwstr>
  </property>
</Properties>
</file>